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Google Drive (sedimentafc@gmail.com)\Posts para redes sociais\Qualidade\2. Controlo da qualidade\"/>
    </mc:Choice>
  </mc:AlternateContent>
  <xr:revisionPtr revIDLastSave="0" documentId="13_ncr:1_{382B64CA-F6EA-4258-A566-1864F91B9F8F}" xr6:coauthVersionLast="45" xr6:coauthVersionMax="45" xr10:uidLastSave="{00000000-0000-0000-0000-000000000000}"/>
  <bookViews>
    <workbookView xWindow="-120" yWindow="-120" windowWidth="20730" windowHeight="11160" xr2:uid="{25D49AEE-3BF8-4B57-9D29-F00FA95C12E3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7" i="1" l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Y43" i="1"/>
  <c r="Y44" i="1"/>
  <c r="Y45" i="1"/>
  <c r="Y46" i="1"/>
  <c r="Y42" i="1"/>
  <c r="B47" i="1"/>
  <c r="B18" i="1"/>
  <c r="C17" i="1"/>
  <c r="D17" i="1"/>
  <c r="E17" i="1"/>
  <c r="B19" i="1" s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B17" i="1"/>
  <c r="B20" i="1" s="1"/>
  <c r="Z46" i="1" l="1"/>
  <c r="Z45" i="1"/>
  <c r="Z44" i="1"/>
  <c r="Z43" i="1"/>
  <c r="Z42" i="1"/>
</calcChain>
</file>

<file path=xl/sharedStrings.xml><?xml version="1.0" encoding="utf-8"?>
<sst xmlns="http://schemas.openxmlformats.org/spreadsheetml/2006/main" count="30" uniqueCount="29">
  <si>
    <t>Número de lâminas não conformes</t>
  </si>
  <si>
    <t>Dia do mês</t>
  </si>
  <si>
    <t>SEDIMENTA - formação e consultoria em Anatomia Patológica</t>
  </si>
  <si>
    <t>Tipo: Planilha</t>
  </si>
  <si>
    <t>Versão: 01</t>
  </si>
  <si>
    <t>Data: 01/01/2020</t>
  </si>
  <si>
    <t>Ano: 2020</t>
  </si>
  <si>
    <t>Prepação exposta</t>
  </si>
  <si>
    <t>Total</t>
  </si>
  <si>
    <t>n</t>
  </si>
  <si>
    <t>%</t>
  </si>
  <si>
    <t>1 - Monitorização de lâminas não conformes</t>
  </si>
  <si>
    <t>Registo</t>
  </si>
  <si>
    <t>Número de lâminas coradas</t>
  </si>
  <si>
    <t>Taxa de não conformidade</t>
  </si>
  <si>
    <t>Média de lâminas não conformes (mês)</t>
  </si>
  <si>
    <t>Taxa média de não conformidade (mês)</t>
  </si>
  <si>
    <t>Desvio padrao (mês)</t>
  </si>
  <si>
    <t xml:space="preserve">2 - Análise das não conformidades </t>
  </si>
  <si>
    <t>Motivo da não conformidade</t>
  </si>
  <si>
    <t>Coloração inadequada</t>
  </si>
  <si>
    <t>Corte com estrias</t>
  </si>
  <si>
    <t>Erro na identificação lâmina</t>
  </si>
  <si>
    <t>Presença de calcificações</t>
  </si>
  <si>
    <t>Monitorização de produtos não conformes</t>
  </si>
  <si>
    <t>Mês:</t>
  </si>
  <si>
    <t>Janeiro</t>
  </si>
  <si>
    <t>####</t>
  </si>
  <si>
    <t>Código: PL.02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</si>
</sst>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70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4" fillId="2" borderId="0" xfId="0" applyFont="1" applyFill="1"/>
    <xf numFmtId="0" fontId="5" fillId="3" borderId="0" xfId="0" applyFont="1" applyFill="1"/>
    <xf numFmtId="0" fontId="5" fillId="2" borderId="0" xfId="0" applyFont="1" applyFill="1"/>
    <xf numFmtId="0" fontId="2" fillId="2" borderId="1" xfId="0" applyFont="1" applyFill="1" applyBorder="1" applyAlignment="1">
      <alignment horizontal="center"/>
    </xf>
    <xf numFmtId="9" fontId="0" fillId="2" borderId="1" xfId="2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64" fontId="0" fillId="2" borderId="1" xfId="2" applyNumberFormat="1" applyFont="1" applyFill="1" applyBorder="1"/>
    <xf numFmtId="170" fontId="1" fillId="2" borderId="1" xfId="1" applyNumberFormat="1" applyFont="1" applyFill="1" applyBorder="1"/>
    <xf numFmtId="164" fontId="1" fillId="2" borderId="1" xfId="2" applyNumberFormat="1" applyFont="1" applyFill="1" applyBorder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0" xfId="0" applyFill="1" applyBorder="1"/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</cellXfs>
  <cellStyles count="3">
    <cellStyle name="Normal" xfId="0" builtinId="0"/>
    <cellStyle name="Pe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pt-PT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Folha1!$A$17</c:f>
              <c:strCache>
                <c:ptCount val="1"/>
                <c:pt idx="0">
                  <c:v>Taxa de não conformidade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Folha1!$B$17:$X$17</c:f>
              <c:numCache>
                <c:formatCode>0.0%</c:formatCode>
                <c:ptCount val="23"/>
                <c:pt idx="0">
                  <c:v>6.0975609756097563E-3</c:v>
                </c:pt>
                <c:pt idx="1">
                  <c:v>1.8404907975460124E-2</c:v>
                </c:pt>
                <c:pt idx="2">
                  <c:v>2.7142857142857142E-2</c:v>
                </c:pt>
                <c:pt idx="3">
                  <c:v>0</c:v>
                </c:pt>
                <c:pt idx="4">
                  <c:v>7.7691453940066596E-3</c:v>
                </c:pt>
                <c:pt idx="5">
                  <c:v>0</c:v>
                </c:pt>
                <c:pt idx="6">
                  <c:v>2.5380710659898477E-2</c:v>
                </c:pt>
                <c:pt idx="7">
                  <c:v>8.1566068515497546E-3</c:v>
                </c:pt>
                <c:pt idx="8">
                  <c:v>4.1536863966770508E-3</c:v>
                </c:pt>
                <c:pt idx="9">
                  <c:v>2.2123893805309734E-3</c:v>
                </c:pt>
                <c:pt idx="10">
                  <c:v>1.3677811550151976E-2</c:v>
                </c:pt>
                <c:pt idx="11">
                  <c:v>2.3174971031286212E-2</c:v>
                </c:pt>
                <c:pt idx="12">
                  <c:v>7.9787234042553185E-3</c:v>
                </c:pt>
                <c:pt idx="13">
                  <c:v>1.1804384485666104E-2</c:v>
                </c:pt>
                <c:pt idx="14">
                  <c:v>8.5653104925053538E-3</c:v>
                </c:pt>
                <c:pt idx="15">
                  <c:v>1.5748031496062992E-3</c:v>
                </c:pt>
                <c:pt idx="16">
                  <c:v>1.264367816091954E-2</c:v>
                </c:pt>
                <c:pt idx="17">
                  <c:v>0</c:v>
                </c:pt>
                <c:pt idx="18">
                  <c:v>9.202453987730062E-3</c:v>
                </c:pt>
                <c:pt idx="19">
                  <c:v>1.65016501650165E-2</c:v>
                </c:pt>
                <c:pt idx="20">
                  <c:v>9.1743119266055051E-3</c:v>
                </c:pt>
                <c:pt idx="21">
                  <c:v>4.807692307692308E-3</c:v>
                </c:pt>
                <c:pt idx="22">
                  <c:v>3.1479538300104933E-3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F-4C8E-9B1F-5F77D2507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219984"/>
        <c:axId val="832713088"/>
      </c:lineChart>
      <c:catAx>
        <c:axId val="73721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Dia do 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832713088"/>
        <c:crosses val="autoZero"/>
        <c:auto val="1"/>
        <c:lblAlgn val="ctr"/>
        <c:lblOffset val="100"/>
        <c:noMultiLvlLbl val="0"/>
      </c:catAx>
      <c:valAx>
        <c:axId val="832713088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% lâminas não conformes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372199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152401</xdr:rowOff>
    </xdr:from>
    <xdr:to>
      <xdr:col>0</xdr:col>
      <xdr:colOff>895350</xdr:colOff>
      <xdr:row>4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D9ADE6-E0D3-4006-9E80-17E6E4FF0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401"/>
          <a:ext cx="838200" cy="771524"/>
        </a:xfrm>
        <a:prstGeom prst="rect">
          <a:avLst/>
        </a:prstGeom>
      </xdr:spPr>
    </xdr:pic>
    <xdr:clientData/>
  </xdr:twoCellAnchor>
  <xdr:twoCellAnchor>
    <xdr:from>
      <xdr:col>0</xdr:col>
      <xdr:colOff>1866900</xdr:colOff>
      <xdr:row>21</xdr:row>
      <xdr:rowOff>42862</xdr:rowOff>
    </xdr:from>
    <xdr:to>
      <xdr:col>20</xdr:col>
      <xdr:colOff>200024</xdr:colOff>
      <xdr:row>36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9D24682-C25D-4870-B5A8-C459B375F8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5D85-BA45-4674-87F9-2627B09EBF0F}">
  <dimension ref="A1:BW69"/>
  <sheetViews>
    <sheetView tabSelected="1" workbookViewId="0">
      <selection activeCell="P6" sqref="P6"/>
    </sheetView>
  </sheetViews>
  <sheetFormatPr defaultRowHeight="15" x14ac:dyDescent="0.25"/>
  <cols>
    <col min="1" max="1" width="38.42578125" customWidth="1"/>
    <col min="2" max="23" width="5.140625" customWidth="1"/>
    <col min="24" max="24" width="4.85546875" customWidth="1"/>
    <col min="25" max="25" width="5.85546875" customWidth="1"/>
    <col min="26" max="26" width="5.42578125" style="1" customWidth="1"/>
    <col min="27" max="75" width="9.140625" style="1"/>
  </cols>
  <sheetData>
    <row r="1" spans="1: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75" s="1" customFormat="1" x14ac:dyDescent="0.25"/>
    <row r="3" spans="1:75" ht="1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9"/>
      <c r="V3" s="4" t="s">
        <v>3</v>
      </c>
      <c r="W3" s="18"/>
      <c r="X3" s="18"/>
      <c r="Y3" s="2"/>
      <c r="Z3" s="2"/>
    </row>
    <row r="4" spans="1:75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 t="s">
        <v>28</v>
      </c>
      <c r="W4" s="18"/>
      <c r="X4" s="18"/>
      <c r="Y4" s="2"/>
      <c r="Z4" s="2"/>
    </row>
    <row r="5" spans="1: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7"/>
      <c r="T5" s="1"/>
      <c r="U5" s="1"/>
      <c r="V5" s="4" t="s">
        <v>4</v>
      </c>
      <c r="W5" s="15"/>
      <c r="X5" s="16"/>
      <c r="Y5" s="1"/>
    </row>
    <row r="6" spans="1:75" ht="21" x14ac:dyDescent="0.35">
      <c r="A6" s="1"/>
      <c r="B6" s="1"/>
      <c r="C6" s="5" t="s">
        <v>24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7"/>
      <c r="T6" s="1"/>
      <c r="U6" s="1"/>
      <c r="V6" s="4" t="s">
        <v>5</v>
      </c>
      <c r="W6" s="4"/>
      <c r="X6" s="4"/>
      <c r="Y6" s="1"/>
    </row>
    <row r="7" spans="1:75" x14ac:dyDescent="0.25">
      <c r="A7" s="1"/>
      <c r="B7" s="1"/>
      <c r="C7" s="1" t="s">
        <v>6</v>
      </c>
      <c r="D7" s="1" t="s">
        <v>27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75" x14ac:dyDescent="0.25">
      <c r="A8" s="1"/>
      <c r="B8" s="1"/>
      <c r="C8" s="1" t="s">
        <v>25</v>
      </c>
      <c r="D8" s="1" t="s">
        <v>26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75" s="6" customFormat="1" ht="21" x14ac:dyDescent="0.35">
      <c r="A10" s="6" t="s">
        <v>11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</row>
    <row r="11" spans="1: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75" x14ac:dyDescent="0.25">
      <c r="A13" s="10"/>
      <c r="B13" s="11" t="s">
        <v>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"/>
    </row>
    <row r="14" spans="1:75" x14ac:dyDescent="0.25">
      <c r="A14" s="8" t="s">
        <v>12</v>
      </c>
      <c r="B14" s="8">
        <v>1</v>
      </c>
      <c r="C14" s="8">
        <v>2</v>
      </c>
      <c r="D14" s="8">
        <v>3</v>
      </c>
      <c r="E14" s="8">
        <v>4</v>
      </c>
      <c r="F14" s="8">
        <v>5</v>
      </c>
      <c r="G14" s="8">
        <v>8</v>
      </c>
      <c r="H14" s="8">
        <v>9</v>
      </c>
      <c r="I14" s="8">
        <v>10</v>
      </c>
      <c r="J14" s="8">
        <v>11</v>
      </c>
      <c r="K14" s="8">
        <v>12</v>
      </c>
      <c r="L14" s="8">
        <v>15</v>
      </c>
      <c r="M14" s="8">
        <v>16</v>
      </c>
      <c r="N14" s="8">
        <v>17</v>
      </c>
      <c r="O14" s="8">
        <v>18</v>
      </c>
      <c r="P14" s="8">
        <v>19</v>
      </c>
      <c r="Q14" s="8">
        <v>22</v>
      </c>
      <c r="R14" s="8">
        <v>23</v>
      </c>
      <c r="S14" s="8">
        <v>24</v>
      </c>
      <c r="T14" s="8">
        <v>25</v>
      </c>
      <c r="U14" s="8">
        <v>26</v>
      </c>
      <c r="V14" s="8">
        <v>29</v>
      </c>
      <c r="W14" s="8">
        <v>30</v>
      </c>
      <c r="X14" s="8">
        <v>31</v>
      </c>
      <c r="Y14" s="1"/>
    </row>
    <row r="15" spans="1:75" x14ac:dyDescent="0.25">
      <c r="A15" s="4" t="s">
        <v>13</v>
      </c>
      <c r="B15" s="4">
        <v>820</v>
      </c>
      <c r="C15" s="4">
        <v>815</v>
      </c>
      <c r="D15" s="4">
        <v>700</v>
      </c>
      <c r="E15" s="4">
        <v>350</v>
      </c>
      <c r="F15" s="4">
        <v>901</v>
      </c>
      <c r="G15" s="4">
        <v>887</v>
      </c>
      <c r="H15" s="4">
        <v>591</v>
      </c>
      <c r="I15" s="4">
        <v>613</v>
      </c>
      <c r="J15" s="4">
        <v>963</v>
      </c>
      <c r="K15" s="4">
        <v>904</v>
      </c>
      <c r="L15" s="4">
        <v>658</v>
      </c>
      <c r="M15" s="4">
        <v>863</v>
      </c>
      <c r="N15" s="4">
        <v>752</v>
      </c>
      <c r="O15" s="4">
        <v>593</v>
      </c>
      <c r="P15" s="4">
        <v>934</v>
      </c>
      <c r="Q15" s="4">
        <v>635</v>
      </c>
      <c r="R15" s="4">
        <v>870</v>
      </c>
      <c r="S15" s="4">
        <v>834</v>
      </c>
      <c r="T15" s="4">
        <v>652</v>
      </c>
      <c r="U15" s="4">
        <v>909</v>
      </c>
      <c r="V15" s="4">
        <v>654</v>
      </c>
      <c r="W15" s="4">
        <v>832</v>
      </c>
      <c r="X15" s="4">
        <v>953</v>
      </c>
      <c r="Y15" s="1"/>
    </row>
    <row r="16" spans="1:75" x14ac:dyDescent="0.25">
      <c r="A16" s="4" t="s">
        <v>0</v>
      </c>
      <c r="B16" s="4">
        <v>5</v>
      </c>
      <c r="C16" s="4">
        <v>15</v>
      </c>
      <c r="D16" s="4">
        <v>19</v>
      </c>
      <c r="E16" s="4">
        <v>0</v>
      </c>
      <c r="F16" s="4">
        <v>7</v>
      </c>
      <c r="G16" s="4">
        <v>0</v>
      </c>
      <c r="H16" s="4">
        <v>15</v>
      </c>
      <c r="I16" s="4">
        <v>5</v>
      </c>
      <c r="J16" s="4">
        <v>4</v>
      </c>
      <c r="K16" s="4">
        <v>2</v>
      </c>
      <c r="L16" s="4">
        <v>9</v>
      </c>
      <c r="M16" s="4">
        <v>20</v>
      </c>
      <c r="N16" s="4">
        <v>6</v>
      </c>
      <c r="O16" s="4">
        <v>7</v>
      </c>
      <c r="P16" s="4">
        <v>8</v>
      </c>
      <c r="Q16" s="4">
        <v>1</v>
      </c>
      <c r="R16" s="4">
        <v>11</v>
      </c>
      <c r="S16" s="4">
        <v>0</v>
      </c>
      <c r="T16" s="4">
        <v>6</v>
      </c>
      <c r="U16" s="4">
        <v>15</v>
      </c>
      <c r="V16" s="4">
        <v>6</v>
      </c>
      <c r="W16" s="4">
        <v>4</v>
      </c>
      <c r="X16" s="4">
        <v>3</v>
      </c>
      <c r="Y16" s="1"/>
    </row>
    <row r="17" spans="1:25" x14ac:dyDescent="0.25">
      <c r="A17" s="4" t="s">
        <v>14</v>
      </c>
      <c r="B17" s="12">
        <f>B16/B15</f>
        <v>6.0975609756097563E-3</v>
      </c>
      <c r="C17" s="12">
        <f t="shared" ref="C17:X17" si="0">C16/C15</f>
        <v>1.8404907975460124E-2</v>
      </c>
      <c r="D17" s="12">
        <f t="shared" si="0"/>
        <v>2.7142857142857142E-2</v>
      </c>
      <c r="E17" s="12">
        <f t="shared" si="0"/>
        <v>0</v>
      </c>
      <c r="F17" s="12">
        <f t="shared" si="0"/>
        <v>7.7691453940066596E-3</v>
      </c>
      <c r="G17" s="12">
        <f t="shared" si="0"/>
        <v>0</v>
      </c>
      <c r="H17" s="12">
        <f t="shared" si="0"/>
        <v>2.5380710659898477E-2</v>
      </c>
      <c r="I17" s="12">
        <f t="shared" si="0"/>
        <v>8.1566068515497546E-3</v>
      </c>
      <c r="J17" s="12">
        <f t="shared" si="0"/>
        <v>4.1536863966770508E-3</v>
      </c>
      <c r="K17" s="12">
        <f t="shared" si="0"/>
        <v>2.2123893805309734E-3</v>
      </c>
      <c r="L17" s="12">
        <f t="shared" si="0"/>
        <v>1.3677811550151976E-2</v>
      </c>
      <c r="M17" s="12">
        <f t="shared" si="0"/>
        <v>2.3174971031286212E-2</v>
      </c>
      <c r="N17" s="12">
        <f t="shared" si="0"/>
        <v>7.9787234042553185E-3</v>
      </c>
      <c r="O17" s="12">
        <f t="shared" si="0"/>
        <v>1.1804384485666104E-2</v>
      </c>
      <c r="P17" s="12">
        <f t="shared" si="0"/>
        <v>8.5653104925053538E-3</v>
      </c>
      <c r="Q17" s="12">
        <f t="shared" si="0"/>
        <v>1.5748031496062992E-3</v>
      </c>
      <c r="R17" s="12">
        <f t="shared" si="0"/>
        <v>1.264367816091954E-2</v>
      </c>
      <c r="S17" s="12">
        <f t="shared" si="0"/>
        <v>0</v>
      </c>
      <c r="T17" s="12">
        <f t="shared" si="0"/>
        <v>9.202453987730062E-3</v>
      </c>
      <c r="U17" s="12">
        <f t="shared" si="0"/>
        <v>1.65016501650165E-2</v>
      </c>
      <c r="V17" s="12">
        <f t="shared" si="0"/>
        <v>9.1743119266055051E-3</v>
      </c>
      <c r="W17" s="12">
        <f t="shared" si="0"/>
        <v>4.807692307692308E-3</v>
      </c>
      <c r="X17" s="12">
        <f t="shared" si="0"/>
        <v>3.1479538300104933E-3</v>
      </c>
      <c r="Y17" s="1"/>
    </row>
    <row r="18" spans="1:25" x14ac:dyDescent="0.25">
      <c r="A18" s="4" t="s">
        <v>15</v>
      </c>
      <c r="B18" s="13">
        <f>AVERAGE(B16:X16)</f>
        <v>7.3043478260869561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4" t="s">
        <v>16</v>
      </c>
      <c r="B19" s="14">
        <f>AVERAGE(B17:X17)</f>
        <v>9.6335482290450282E-3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4" t="s">
        <v>17</v>
      </c>
      <c r="B20" s="12">
        <f>STDEV(B17:X17)</f>
        <v>8.0011547941928954E-3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75" s="6" customFormat="1" ht="21" x14ac:dyDescent="0.35">
      <c r="A39" s="6" t="s">
        <v>18</v>
      </c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</row>
    <row r="40" spans="1: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75" x14ac:dyDescent="0.25">
      <c r="A41" s="8" t="s">
        <v>19</v>
      </c>
      <c r="B41" s="11" t="s">
        <v>9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8" t="s">
        <v>8</v>
      </c>
      <c r="Z41" s="8" t="s">
        <v>10</v>
      </c>
    </row>
    <row r="42" spans="1:75" x14ac:dyDescent="0.25">
      <c r="A42" s="4" t="s">
        <v>20</v>
      </c>
      <c r="B42" s="4">
        <v>3</v>
      </c>
      <c r="C42" s="4">
        <v>1</v>
      </c>
      <c r="D42" s="4">
        <v>5</v>
      </c>
      <c r="E42" s="4"/>
      <c r="F42" s="4">
        <v>1</v>
      </c>
      <c r="G42" s="4"/>
      <c r="H42" s="4">
        <v>9</v>
      </c>
      <c r="I42" s="4">
        <v>3</v>
      </c>
      <c r="J42" s="4"/>
      <c r="K42" s="4"/>
      <c r="L42" s="4">
        <v>1</v>
      </c>
      <c r="M42" s="4">
        <v>9</v>
      </c>
      <c r="N42" s="4">
        <v>2</v>
      </c>
      <c r="O42" s="4">
        <v>1</v>
      </c>
      <c r="P42" s="4">
        <v>1</v>
      </c>
      <c r="Q42" s="4">
        <v>1</v>
      </c>
      <c r="R42" s="4">
        <v>6</v>
      </c>
      <c r="S42" s="4"/>
      <c r="T42" s="4">
        <v>2</v>
      </c>
      <c r="U42" s="4">
        <v>3</v>
      </c>
      <c r="V42" s="4">
        <v>2</v>
      </c>
      <c r="W42" s="4">
        <v>2</v>
      </c>
      <c r="X42" s="4">
        <v>2</v>
      </c>
      <c r="Y42" s="4">
        <f>SUM(B42:X42)</f>
        <v>54</v>
      </c>
      <c r="Z42" s="9">
        <f>Y42/$Y$47</f>
        <v>0.30857142857142855</v>
      </c>
    </row>
    <row r="43" spans="1:75" x14ac:dyDescent="0.25">
      <c r="A43" s="4" t="s">
        <v>21</v>
      </c>
      <c r="B43" s="4">
        <v>1</v>
      </c>
      <c r="C43" s="4">
        <v>8</v>
      </c>
      <c r="D43" s="4">
        <v>6</v>
      </c>
      <c r="E43" s="4"/>
      <c r="F43" s="4">
        <v>1</v>
      </c>
      <c r="G43" s="4"/>
      <c r="H43" s="4">
        <v>6</v>
      </c>
      <c r="I43" s="4">
        <v>1</v>
      </c>
      <c r="J43" s="4"/>
      <c r="K43" s="4">
        <v>1</v>
      </c>
      <c r="L43" s="4">
        <v>8</v>
      </c>
      <c r="M43" s="4">
        <v>3</v>
      </c>
      <c r="N43" s="4">
        <v>1</v>
      </c>
      <c r="O43" s="4"/>
      <c r="P43" s="4">
        <v>2</v>
      </c>
      <c r="Q43" s="4"/>
      <c r="R43" s="4">
        <v>3</v>
      </c>
      <c r="S43" s="4"/>
      <c r="T43" s="4">
        <v>1</v>
      </c>
      <c r="U43" s="4">
        <v>5</v>
      </c>
      <c r="V43" s="4"/>
      <c r="W43" s="4">
        <v>2</v>
      </c>
      <c r="X43" s="4">
        <v>1</v>
      </c>
      <c r="Y43" s="4">
        <f t="shared" ref="Y43:Y47" si="1">SUM(B43:X43)</f>
        <v>50</v>
      </c>
      <c r="Z43" s="9">
        <f t="shared" ref="Z43:Z47" si="2">Y43/$Y$47</f>
        <v>0.2857142857142857</v>
      </c>
    </row>
    <row r="44" spans="1:75" x14ac:dyDescent="0.25">
      <c r="A44" s="4" t="s">
        <v>22</v>
      </c>
      <c r="B44" s="4">
        <v>1</v>
      </c>
      <c r="C44" s="4">
        <v>2</v>
      </c>
      <c r="D44" s="4">
        <v>2</v>
      </c>
      <c r="E44" s="4"/>
      <c r="F44" s="4">
        <v>1</v>
      </c>
      <c r="G44" s="4"/>
      <c r="H44" s="4"/>
      <c r="I44" s="4"/>
      <c r="J44" s="4">
        <v>2</v>
      </c>
      <c r="K44" s="4"/>
      <c r="L44" s="4"/>
      <c r="M44" s="4">
        <v>8</v>
      </c>
      <c r="N44" s="4">
        <v>1</v>
      </c>
      <c r="O44" s="4">
        <v>1</v>
      </c>
      <c r="P44" s="4">
        <v>1</v>
      </c>
      <c r="Q44" s="4"/>
      <c r="R44" s="4"/>
      <c r="S44" s="4"/>
      <c r="T44" s="4">
        <v>1</v>
      </c>
      <c r="U44" s="4">
        <v>4</v>
      </c>
      <c r="V44" s="4">
        <v>1</v>
      </c>
      <c r="W44" s="4"/>
      <c r="X44" s="4"/>
      <c r="Y44" s="4">
        <f t="shared" si="1"/>
        <v>25</v>
      </c>
      <c r="Z44" s="9">
        <f t="shared" si="2"/>
        <v>0.14285714285714285</v>
      </c>
    </row>
    <row r="45" spans="1:75" x14ac:dyDescent="0.25">
      <c r="A45" s="4" t="s">
        <v>23</v>
      </c>
      <c r="B45" s="4"/>
      <c r="C45" s="4">
        <v>4</v>
      </c>
      <c r="D45" s="4">
        <v>6</v>
      </c>
      <c r="E45" s="4"/>
      <c r="F45" s="4">
        <v>1</v>
      </c>
      <c r="G45" s="4"/>
      <c r="H45" s="4"/>
      <c r="I45" s="4"/>
      <c r="J45" s="4">
        <v>2</v>
      </c>
      <c r="K45" s="4"/>
      <c r="L45" s="4"/>
      <c r="M45" s="4">
        <v>6</v>
      </c>
      <c r="N45" s="4"/>
      <c r="O45" s="4">
        <v>5</v>
      </c>
      <c r="P45" s="4">
        <v>4</v>
      </c>
      <c r="Q45" s="4"/>
      <c r="R45" s="4"/>
      <c r="S45" s="4"/>
      <c r="T45" s="4">
        <v>1</v>
      </c>
      <c r="U45" s="4">
        <v>1</v>
      </c>
      <c r="V45" s="4">
        <v>1</v>
      </c>
      <c r="W45" s="4"/>
      <c r="X45" s="4"/>
      <c r="Y45" s="4">
        <f t="shared" si="1"/>
        <v>31</v>
      </c>
      <c r="Z45" s="9">
        <f t="shared" si="2"/>
        <v>0.17714285714285713</v>
      </c>
    </row>
    <row r="46" spans="1:75" x14ac:dyDescent="0.25">
      <c r="A46" s="4" t="s">
        <v>7</v>
      </c>
      <c r="B46" s="4"/>
      <c r="C46" s="4"/>
      <c r="D46" s="4">
        <v>1</v>
      </c>
      <c r="E46" s="4"/>
      <c r="F46" s="4">
        <v>3</v>
      </c>
      <c r="G46" s="4"/>
      <c r="H46" s="4"/>
      <c r="I46" s="4"/>
      <c r="J46" s="4"/>
      <c r="K46" s="4">
        <v>1</v>
      </c>
      <c r="L46" s="4"/>
      <c r="M46" s="4">
        <v>1</v>
      </c>
      <c r="N46" s="4">
        <v>2</v>
      </c>
      <c r="O46" s="4"/>
      <c r="P46" s="4"/>
      <c r="Q46" s="4"/>
      <c r="R46" s="4">
        <v>2</v>
      </c>
      <c r="S46" s="4"/>
      <c r="T46" s="4">
        <v>1</v>
      </c>
      <c r="U46" s="4">
        <v>2</v>
      </c>
      <c r="V46" s="4">
        <v>2</v>
      </c>
      <c r="W46" s="4"/>
      <c r="X46" s="4"/>
      <c r="Y46" s="4">
        <f t="shared" si="1"/>
        <v>15</v>
      </c>
      <c r="Z46" s="9">
        <f t="shared" si="2"/>
        <v>8.5714285714285715E-2</v>
      </c>
    </row>
    <row r="47" spans="1:75" x14ac:dyDescent="0.25">
      <c r="A47" s="4" t="s">
        <v>8</v>
      </c>
      <c r="B47" s="4">
        <f>SUM(B42:B46)</f>
        <v>5</v>
      </c>
      <c r="C47" s="4">
        <f t="shared" ref="C47:Z47" si="3">SUM(C42:C46)</f>
        <v>15</v>
      </c>
      <c r="D47" s="4">
        <f t="shared" si="3"/>
        <v>20</v>
      </c>
      <c r="E47" s="4">
        <f t="shared" si="3"/>
        <v>0</v>
      </c>
      <c r="F47" s="4">
        <f t="shared" si="3"/>
        <v>7</v>
      </c>
      <c r="G47" s="4">
        <f t="shared" si="3"/>
        <v>0</v>
      </c>
      <c r="H47" s="4">
        <f t="shared" si="3"/>
        <v>15</v>
      </c>
      <c r="I47" s="4">
        <f t="shared" si="3"/>
        <v>4</v>
      </c>
      <c r="J47" s="4">
        <f t="shared" si="3"/>
        <v>4</v>
      </c>
      <c r="K47" s="4">
        <f t="shared" si="3"/>
        <v>2</v>
      </c>
      <c r="L47" s="4">
        <f t="shared" si="3"/>
        <v>9</v>
      </c>
      <c r="M47" s="4">
        <f t="shared" si="3"/>
        <v>27</v>
      </c>
      <c r="N47" s="4">
        <f t="shared" si="3"/>
        <v>6</v>
      </c>
      <c r="O47" s="4">
        <f t="shared" si="3"/>
        <v>7</v>
      </c>
      <c r="P47" s="4">
        <f t="shared" si="3"/>
        <v>8</v>
      </c>
      <c r="Q47" s="4">
        <f t="shared" si="3"/>
        <v>1</v>
      </c>
      <c r="R47" s="4">
        <f t="shared" si="3"/>
        <v>11</v>
      </c>
      <c r="S47" s="4">
        <f t="shared" si="3"/>
        <v>0</v>
      </c>
      <c r="T47" s="4">
        <f t="shared" si="3"/>
        <v>6</v>
      </c>
      <c r="U47" s="4">
        <f t="shared" si="3"/>
        <v>15</v>
      </c>
      <c r="V47" s="4">
        <f t="shared" si="3"/>
        <v>6</v>
      </c>
      <c r="W47" s="4">
        <f t="shared" si="3"/>
        <v>4</v>
      </c>
      <c r="X47" s="4">
        <f t="shared" si="3"/>
        <v>3</v>
      </c>
      <c r="Y47" s="4">
        <f t="shared" si="3"/>
        <v>175</v>
      </c>
      <c r="Z47" s="9">
        <f t="shared" si="3"/>
        <v>1</v>
      </c>
    </row>
    <row r="48" spans="1: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</sheetData>
  <mergeCells count="3">
    <mergeCell ref="B13:X13"/>
    <mergeCell ref="B41:X41"/>
    <mergeCell ref="A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2020-06-20T17:33:21Z</dcterms:created>
  <dcterms:modified xsi:type="dcterms:W3CDTF">2020-06-20T22:22:57Z</dcterms:modified>
</cp:coreProperties>
</file>